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31-1" sheetId="1" r:id="rId1"/>
  </sheets>
  <calcPr calcId="145621"/>
</workbook>
</file>

<file path=xl/calcChain.xml><?xml version="1.0" encoding="utf-8"?>
<calcChain xmlns="http://schemas.openxmlformats.org/spreadsheetml/2006/main">
  <c r="BP81" i="1" l="1"/>
  <c r="BF81" i="1"/>
  <c r="AS81" i="1"/>
  <c r="AD76" i="1"/>
  <c r="T76" i="1" s="1"/>
  <c r="AD75" i="1"/>
  <c r="T75" i="1" s="1"/>
  <c r="AD74" i="1"/>
  <c r="T74" i="1" s="1"/>
  <c r="AD73" i="1"/>
  <c r="T73" i="1" s="1"/>
  <c r="AD72" i="1"/>
  <c r="AD71" i="1"/>
  <c r="T71" i="1"/>
  <c r="AD70" i="1"/>
  <c r="T70" i="1" s="1"/>
  <c r="AD69" i="1"/>
  <c r="T69" i="1"/>
  <c r="AX68" i="1"/>
  <c r="AN68" i="1"/>
  <c r="AD68" i="1" s="1"/>
  <c r="T68" i="1" s="1"/>
  <c r="AD66" i="1"/>
  <c r="T66" i="1" s="1"/>
  <c r="AD65" i="1"/>
  <c r="T65" i="1"/>
  <c r="AD64" i="1"/>
  <c r="T64" i="1" s="1"/>
  <c r="AD63" i="1"/>
  <c r="T63" i="1"/>
  <c r="AX54" i="1"/>
  <c r="AN54" i="1"/>
  <c r="AD45" i="1"/>
  <c r="T45" i="1" s="1"/>
  <c r="AD37" i="1"/>
  <c r="T37" i="1" s="1"/>
  <c r="AD34" i="1"/>
  <c r="AD40" i="1" s="1"/>
  <c r="Q25" i="1"/>
  <c r="P23" i="1"/>
  <c r="AS78" i="1" s="1"/>
  <c r="BF79" i="1" s="1"/>
  <c r="BP79" i="1" s="1"/>
  <c r="AX14" i="1"/>
  <c r="T54" i="1" l="1"/>
  <c r="T34" i="1"/>
  <c r="AD54" i="1"/>
</calcChain>
</file>

<file path=xl/sharedStrings.xml><?xml version="1.0" encoding="utf-8"?>
<sst xmlns="http://schemas.openxmlformats.org/spreadsheetml/2006/main" count="174" uniqueCount="141">
  <si>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</si>
  <si>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</si>
  <si>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</si>
  <si>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</si>
  <si>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</si>
  <si>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д.31 корп.1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</si>
  <si>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</si>
  <si>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</si>
  <si>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</si>
  <si>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</si>
  <si>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</si>
  <si>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</si>
  <si>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</si>
  <si>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</si>
  <si>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</si>
  <si>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</si>
  <si>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</si>
  <si>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</si>
  <si>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</si>
  <si>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</si>
  <si>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</si>
  <si>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</si>
  <si>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</si>
  <si>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</si>
  <si>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</si>
  <si>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</si>
  <si>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</si>
  <si>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</si>
  <si>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</si>
  <si>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</si>
  <si>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</si>
  <si>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</si>
  <si>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</si>
  <si>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</si>
  <si>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</si>
  <si>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</si>
  <si>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</si>
  <si>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</si>
  <si>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участка,руб,(сноска 2)</t>
  </si>
  <si>
    <t xml:space="preserve">Серия МКД/год постройки   </t>
  </si>
  <si>
    <t>II-68-01/1992</t>
  </si>
  <si>
    <t xml:space="preserve">Кол-во  этажей  </t>
  </si>
  <si>
    <t>16</t>
  </si>
  <si>
    <t xml:space="preserve">Подъездов  </t>
  </si>
  <si>
    <t>1</t>
  </si>
  <si>
    <t xml:space="preserve">Квартир </t>
  </si>
  <si>
    <t>105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</si>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</sst>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2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54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602507.4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134201.46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44733.82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5297.1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4983.5</v>
      </c>
      <c r="AD23" s="30"/>
      <c r="AE23" s="30"/>
      <c r="AF23" s="30"/>
      <c r="AG23" s="30"/>
      <c r="AH23" s="30"/>
      <c r="AI23" s="30"/>
      <c r="AJ23" s="30"/>
      <c r="AK23" s="30">
        <v>313.60000000000002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4983.5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44</v>
      </c>
      <c r="B33" s="66"/>
      <c r="C33" s="66"/>
      <c r="D33" s="66"/>
      <c r="E33" s="66" t="s">
        <v>52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53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55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56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468305.94+AD34</f>
        <v>602507.4</v>
      </c>
      <c r="U34" s="69"/>
      <c r="V34" s="69"/>
      <c r="W34" s="69"/>
      <c r="X34" s="69"/>
      <c r="Y34" s="69"/>
      <c r="Z34" s="69"/>
      <c r="AA34" s="69"/>
      <c r="AB34" s="69"/>
      <c r="AC34" s="69"/>
      <c r="AD34" s="70">
        <f>ROUND(BG14*3,2)</f>
        <v>134201.46</v>
      </c>
      <c r="AE34" s="71"/>
      <c r="AF34" s="71"/>
      <c r="AG34" s="71"/>
      <c r="AH34" s="71"/>
      <c r="AI34" s="71"/>
      <c r="AJ34" s="71"/>
      <c r="AK34" s="71"/>
      <c r="AL34" s="71"/>
      <c r="AM34" s="7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</row>
    <row r="35" spans="1:72" ht="12.75" x14ac:dyDescent="0.2">
      <c r="A35" s="67"/>
      <c r="B35" s="67"/>
      <c r="C35" s="67"/>
      <c r="D35" s="67"/>
      <c r="E35" s="74" t="s">
        <v>57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5"/>
      <c r="AE35" s="76"/>
      <c r="AF35" s="76"/>
      <c r="AG35" s="76"/>
      <c r="AH35" s="76"/>
      <c r="AI35" s="76"/>
      <c r="AJ35" s="76"/>
      <c r="AK35" s="76"/>
      <c r="AL35" s="76"/>
      <c r="AM35" s="77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</row>
    <row r="36" spans="1:72" ht="12.75" x14ac:dyDescent="0.2">
      <c r="A36" s="67"/>
      <c r="B36" s="67"/>
      <c r="C36" s="67"/>
      <c r="D36" s="67"/>
      <c r="E36" s="78" t="s">
        <v>58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 t="s">
        <v>59</v>
      </c>
      <c r="Q36" s="79"/>
      <c r="R36" s="79"/>
      <c r="S36" s="7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80"/>
      <c r="AE36" s="81"/>
      <c r="AF36" s="81"/>
      <c r="AG36" s="81"/>
      <c r="AH36" s="81"/>
      <c r="AI36" s="81"/>
      <c r="AJ36" s="81"/>
      <c r="AK36" s="81"/>
      <c r="AL36" s="81"/>
      <c r="AM36" s="82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</row>
    <row r="37" spans="1:72" ht="12.75" x14ac:dyDescent="0.2">
      <c r="A37" s="67">
        <v>2</v>
      </c>
      <c r="B37" s="67"/>
      <c r="C37" s="67"/>
      <c r="D37" s="67"/>
      <c r="E37" s="68" t="s">
        <v>60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468305.94+AD37</f>
        <v>602507.4</v>
      </c>
      <c r="U37" s="69"/>
      <c r="V37" s="69"/>
      <c r="W37" s="69"/>
      <c r="X37" s="69"/>
      <c r="Y37" s="69"/>
      <c r="Z37" s="69"/>
      <c r="AA37" s="69"/>
      <c r="AB37" s="69"/>
      <c r="AC37" s="69"/>
      <c r="AD37" s="69">
        <f>+AD34</f>
        <v>134201.46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</row>
    <row r="38" spans="1:72" ht="12.75" x14ac:dyDescent="0.2">
      <c r="A38" s="67"/>
      <c r="B38" s="67"/>
      <c r="C38" s="67"/>
      <c r="D38" s="67"/>
      <c r="E38" s="74" t="s">
        <v>61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</row>
    <row r="39" spans="1:72" ht="12.75" x14ac:dyDescent="0.2">
      <c r="A39" s="67"/>
      <c r="B39" s="67"/>
      <c r="C39" s="67"/>
      <c r="D39" s="67"/>
      <c r="E39" s="78" t="s">
        <v>62</v>
      </c>
      <c r="F39" s="78"/>
      <c r="G39" s="78"/>
      <c r="H39" s="78"/>
      <c r="I39" s="79" t="s">
        <v>59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</row>
    <row r="40" spans="1:72" ht="12.75" x14ac:dyDescent="0.2">
      <c r="A40" s="67">
        <v>3</v>
      </c>
      <c r="B40" s="67"/>
      <c r="C40" s="67"/>
      <c r="D40" s="67"/>
      <c r="E40" s="68" t="s">
        <v>63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83">
        <v>0</v>
      </c>
      <c r="U40" s="83"/>
      <c r="V40" s="83"/>
      <c r="W40" s="83"/>
      <c r="X40" s="83"/>
      <c r="Y40" s="83"/>
      <c r="Z40" s="83"/>
      <c r="AA40" s="83"/>
      <c r="AB40" s="83"/>
      <c r="AC40" s="83"/>
      <c r="AD40" s="83">
        <f>+AD34-AD37</f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49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4" t="s">
        <v>64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65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66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67</v>
      </c>
      <c r="F44" s="88"/>
      <c r="G44" s="88"/>
      <c r="H44" s="88"/>
      <c r="I44" s="88"/>
      <c r="J44" s="88"/>
      <c r="K44" s="88"/>
      <c r="L44" s="88"/>
      <c r="M44" s="79" t="s">
        <v>59</v>
      </c>
      <c r="N44" s="79"/>
      <c r="O44" s="79"/>
      <c r="P44" s="79"/>
      <c r="Q44" s="79"/>
      <c r="R44" s="79"/>
      <c r="S44" s="79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68</v>
      </c>
      <c r="F45" s="89"/>
      <c r="G45" s="89"/>
      <c r="H45" s="89"/>
      <c r="I45" s="89"/>
      <c r="J45" s="89"/>
      <c r="K45" s="90" t="s">
        <v>69</v>
      </c>
      <c r="L45" s="90"/>
      <c r="M45" s="90"/>
      <c r="N45" s="90"/>
      <c r="O45" s="90"/>
      <c r="P45" s="90"/>
      <c r="Q45" s="90"/>
      <c r="R45" s="90"/>
      <c r="S45" s="90"/>
      <c r="T45" s="83">
        <f>468305.94+AD45</f>
        <v>602507.4</v>
      </c>
      <c r="U45" s="83"/>
      <c r="V45" s="83"/>
      <c r="W45" s="83"/>
      <c r="X45" s="83"/>
      <c r="Y45" s="83"/>
      <c r="Z45" s="83"/>
      <c r="AA45" s="83"/>
      <c r="AB45" s="83"/>
      <c r="AC45" s="83"/>
      <c r="AD45" s="83">
        <f>+AD34</f>
        <v>134201.46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4" t="s">
        <v>70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71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72</v>
      </c>
      <c r="F48" s="93"/>
      <c r="G48" s="93"/>
      <c r="H48" s="93"/>
      <c r="I48" s="94" t="s">
        <v>73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74</v>
      </c>
      <c r="F49" s="88"/>
      <c r="G49" s="88"/>
      <c r="H49" s="79" t="s">
        <v>59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47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74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75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76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77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78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44</v>
      </c>
      <c r="B53" s="106"/>
      <c r="C53" s="106"/>
      <c r="D53" s="106"/>
      <c r="E53" s="107" t="s">
        <v>52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53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54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79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80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55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>
        <v>5</v>
      </c>
      <c r="B54" s="106"/>
      <c r="C54" s="106"/>
      <c r="D54" s="106"/>
      <c r="E54" s="83" t="s">
        <v>81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1559254.36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490426.86000000004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160452.71000000002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329974.15000000002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82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83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84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85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86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87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88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74</v>
      </c>
      <c r="F61" s="111"/>
      <c r="G61" s="111"/>
      <c r="H61" s="112" t="s">
        <v>59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2.75" x14ac:dyDescent="0.2">
      <c r="A62" s="107"/>
      <c r="B62" s="107"/>
      <c r="C62" s="107"/>
      <c r="D62" s="107"/>
      <c r="E62" s="113" t="s">
        <v>89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23.25" customHeight="1" x14ac:dyDescent="0.2">
      <c r="A63" s="107" t="s">
        <v>90</v>
      </c>
      <c r="B63" s="107"/>
      <c r="C63" s="107"/>
      <c r="D63" s="107"/>
      <c r="E63" s="114" t="s">
        <v>91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148718.7+AD63</f>
        <v>198291.6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49572.9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v>49572.9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57" customHeight="1" x14ac:dyDescent="0.2">
      <c r="A64" s="107" t="s">
        <v>92</v>
      </c>
      <c r="B64" s="107"/>
      <c r="C64" s="107"/>
      <c r="D64" s="107"/>
      <c r="E64" s="114" t="s">
        <v>93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217629.95+AD64</f>
        <v>290702.78000000003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 t="shared" ref="AD64:AD76" si="0">SUM(AN64:BG64)</f>
        <v>73072.83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73072.83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27" customHeight="1" x14ac:dyDescent="0.2">
      <c r="A65" s="107" t="s">
        <v>94</v>
      </c>
      <c r="B65" s="107"/>
      <c r="C65" s="107"/>
      <c r="D65" s="107"/>
      <c r="E65" s="114" t="s">
        <v>95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43736.77+AD65</f>
        <v>58415.81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 t="shared" si="0"/>
        <v>14679.039999999999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v>862.98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13816.06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36" customHeight="1" x14ac:dyDescent="0.2">
      <c r="A66" s="107" t="s">
        <v>96</v>
      </c>
      <c r="B66" s="107"/>
      <c r="C66" s="107"/>
      <c r="D66" s="107"/>
      <c r="E66" s="114" t="s">
        <v>97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42384.35+AD66</f>
        <v>56615.59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 t="shared" si="0"/>
        <v>14231.24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v>14231.24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60" customHeight="1" x14ac:dyDescent="0.2">
      <c r="A67" s="107" t="s">
        <v>98</v>
      </c>
      <c r="B67" s="107"/>
      <c r="C67" s="107"/>
      <c r="D67" s="107"/>
      <c r="E67" s="114" t="s">
        <v>99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71.25" customHeight="1" x14ac:dyDescent="0.2">
      <c r="A68" s="107" t="s">
        <v>100</v>
      </c>
      <c r="B68" s="107"/>
      <c r="C68" s="107"/>
      <c r="D68" s="107"/>
      <c r="E68" s="114" t="s">
        <v>101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338878.09+AD68</f>
        <v>588085.21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 t="shared" si="0"/>
        <v>249207.12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86901.88-24478.49-25479.39</f>
        <v>36944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f>24960.12+187303</f>
        <v>212263.12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68.25" customHeight="1" x14ac:dyDescent="0.2">
      <c r="A69" s="107" t="s">
        <v>102</v>
      </c>
      <c r="B69" s="107"/>
      <c r="C69" s="107"/>
      <c r="D69" s="107"/>
      <c r="E69" s="114" t="s">
        <v>103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f>92871.66+AD69</f>
        <v>123453.36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 t="shared" si="0"/>
        <v>30581.7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v>30581.7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53.25" customHeight="1" x14ac:dyDescent="0.2">
      <c r="A70" s="107" t="s">
        <v>104</v>
      </c>
      <c r="B70" s="107"/>
      <c r="C70" s="107"/>
      <c r="D70" s="107"/>
      <c r="E70" s="114" t="s">
        <v>105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f>23066.4+AD70</f>
        <v>34599.600000000006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f>SUM(AN70:BG70)</f>
        <v>11533.2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v>11533.2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54.75" customHeight="1" x14ac:dyDescent="0.2">
      <c r="A71" s="107" t="s">
        <v>106</v>
      </c>
      <c r="B71" s="107"/>
      <c r="C71" s="107"/>
      <c r="D71" s="107"/>
      <c r="E71" s="114" t="s">
        <v>107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4460.4+AD71</f>
        <v>4460.3999999999996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>SUM(AN71:BG71)</f>
        <v>0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v>0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63" customHeight="1" x14ac:dyDescent="0.2">
      <c r="A72" s="107" t="s">
        <v>108</v>
      </c>
      <c r="B72" s="107"/>
      <c r="C72" s="107"/>
      <c r="D72" s="107"/>
      <c r="E72" s="114" t="s">
        <v>109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>SUM(AN72:BG72)</f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45" customHeight="1" x14ac:dyDescent="0.2">
      <c r="A73" s="107" t="s">
        <v>110</v>
      </c>
      <c r="B73" s="107"/>
      <c r="C73" s="107"/>
      <c r="D73" s="107"/>
      <c r="E73" s="114" t="s">
        <v>111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15330.6+AD73</f>
        <v>20440.8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>SUM(AN73:BG73)</f>
        <v>5110.2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5110.2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66" customHeight="1" x14ac:dyDescent="0.2">
      <c r="A74" s="107" t="s">
        <v>112</v>
      </c>
      <c r="B74" s="107"/>
      <c r="C74" s="107"/>
      <c r="D74" s="107"/>
      <c r="E74" s="114" t="s">
        <v>113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83502.53+AD74</f>
        <v>110861.8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>SUM(AN74:BG74)</f>
        <v>27359.27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v>27359.27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36" customHeight="1" x14ac:dyDescent="0.2">
      <c r="A75" s="107" t="s">
        <v>114</v>
      </c>
      <c r="B75" s="107"/>
      <c r="C75" s="107"/>
      <c r="D75" s="107"/>
      <c r="E75" s="114" t="s">
        <v>115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17611.23+AD75</f>
        <v>19982.84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2371.61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v>2371.61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36" customHeight="1" x14ac:dyDescent="0.2">
      <c r="A76" s="107" t="s">
        <v>116</v>
      </c>
      <c r="B76" s="107"/>
      <c r="C76" s="107"/>
      <c r="D76" s="107"/>
      <c r="E76" s="114" t="s">
        <v>117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40636.82+AD76</f>
        <v>53344.57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12707.75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v>12707.75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66" customHeight="1" x14ac:dyDescent="0.2">
      <c r="A77" s="107" t="s">
        <v>118</v>
      </c>
      <c r="B77" s="107"/>
      <c r="C77" s="107"/>
      <c r="D77" s="107"/>
      <c r="E77" s="114" t="s">
        <v>119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07">
        <v>6</v>
      </c>
      <c r="B78" s="107"/>
      <c r="C78" s="107"/>
      <c r="D78" s="107"/>
      <c r="E78" s="117" t="s">
        <v>120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 t="s">
        <v>121</v>
      </c>
      <c r="AI78" s="118"/>
      <c r="AJ78" s="118"/>
      <c r="AK78" s="118"/>
      <c r="AL78" s="118"/>
      <c r="AM78" s="119"/>
      <c r="AN78" s="120" t="s">
        <v>74</v>
      </c>
      <c r="AO78" s="120"/>
      <c r="AP78" s="120"/>
      <c r="AQ78" s="120"/>
      <c r="AR78" s="120"/>
      <c r="AS78" s="30">
        <f>ROUND(P23*BQ16*12,2)</f>
        <v>1559254.36</v>
      </c>
      <c r="AT78" s="30"/>
      <c r="AU78" s="30"/>
      <c r="AV78" s="30"/>
      <c r="AW78" s="30"/>
      <c r="AX78" s="30"/>
      <c r="AY78" s="30"/>
      <c r="AZ78" s="30"/>
      <c r="BA78" s="121" t="s">
        <v>24</v>
      </c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</row>
    <row r="79" spans="1:72" ht="11.25" customHeight="1" x14ac:dyDescent="0.2">
      <c r="A79" s="107"/>
      <c r="B79" s="107"/>
      <c r="C79" s="107"/>
      <c r="D79" s="107"/>
      <c r="E79" s="122" t="s">
        <v>122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3" t="s">
        <v>123</v>
      </c>
      <c r="AH79" s="123"/>
      <c r="AI79" s="123"/>
      <c r="AJ79" s="123"/>
      <c r="AK79" s="123"/>
      <c r="AL79" s="123"/>
      <c r="AM79" s="123"/>
      <c r="AN79" s="124" t="s">
        <v>16</v>
      </c>
      <c r="AO79" s="124"/>
      <c r="AP79" s="124"/>
      <c r="AQ79" s="124"/>
      <c r="AR79" s="124"/>
      <c r="AS79" s="30"/>
      <c r="AT79" s="30"/>
      <c r="AU79" s="30"/>
      <c r="AV79" s="30"/>
      <c r="AW79" s="30"/>
      <c r="AX79" s="30"/>
      <c r="AY79" s="30"/>
      <c r="AZ79" s="30"/>
      <c r="BA79" s="125" t="s">
        <v>17</v>
      </c>
      <c r="BB79" s="125"/>
      <c r="BC79" s="125"/>
      <c r="BD79" s="125"/>
      <c r="BE79" s="125"/>
      <c r="BF79" s="30">
        <f>ROUND(AS78/4,2)</f>
        <v>389813.59</v>
      </c>
      <c r="BG79" s="30"/>
      <c r="BH79" s="30"/>
      <c r="BI79" s="30"/>
      <c r="BJ79" s="30"/>
      <c r="BK79" s="30"/>
      <c r="BL79" s="125" t="s">
        <v>18</v>
      </c>
      <c r="BM79" s="125"/>
      <c r="BN79" s="125"/>
      <c r="BO79" s="125"/>
      <c r="BP79" s="30">
        <f>ROUND(BF79/3,2)</f>
        <v>129937.86</v>
      </c>
      <c r="BQ79" s="30"/>
      <c r="BR79" s="30"/>
      <c r="BS79" s="30"/>
      <c r="BT79" s="30"/>
    </row>
    <row r="80" spans="1:72" ht="11.25" customHeight="1" x14ac:dyDescent="0.2">
      <c r="A80" s="107"/>
      <c r="B80" s="107"/>
      <c r="C80" s="107"/>
      <c r="D80" s="107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3"/>
      <c r="AI80" s="123"/>
      <c r="AJ80" s="123"/>
      <c r="AK80" s="123"/>
      <c r="AL80" s="123"/>
      <c r="AM80" s="123"/>
      <c r="AN80" s="124"/>
      <c r="AO80" s="124"/>
      <c r="AP80" s="124"/>
      <c r="AQ80" s="124"/>
      <c r="AR80" s="124"/>
      <c r="AS80" s="30"/>
      <c r="AT80" s="30"/>
      <c r="AU80" s="30"/>
      <c r="AV80" s="30"/>
      <c r="AW80" s="30"/>
      <c r="AX80" s="30"/>
      <c r="AY80" s="30"/>
      <c r="AZ80" s="30"/>
      <c r="BA80" s="125"/>
      <c r="BB80" s="125"/>
      <c r="BC80" s="125"/>
      <c r="BD80" s="125"/>
      <c r="BE80" s="125"/>
      <c r="BF80" s="30"/>
      <c r="BG80" s="30"/>
      <c r="BH80" s="30"/>
      <c r="BI80" s="30"/>
      <c r="BJ80" s="30"/>
      <c r="BK80" s="30"/>
      <c r="BL80" s="125"/>
      <c r="BM80" s="125"/>
      <c r="BN80" s="125"/>
      <c r="BO80" s="125"/>
      <c r="BP80" s="30"/>
      <c r="BQ80" s="30"/>
      <c r="BR80" s="30"/>
      <c r="BS80" s="30"/>
      <c r="BT80" s="30"/>
    </row>
    <row r="81" spans="1:75" ht="12.75" x14ac:dyDescent="0.2">
      <c r="A81" s="107"/>
      <c r="B81" s="107"/>
      <c r="C81" s="107"/>
      <c r="D81" s="107"/>
      <c r="E81" s="126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 t="s">
        <v>124</v>
      </c>
      <c r="AC81" s="129" t="s">
        <v>125</v>
      </c>
      <c r="AD81" s="127"/>
      <c r="AE81" s="127"/>
      <c r="AF81" s="127"/>
      <c r="AG81" s="130"/>
      <c r="AH81" s="130"/>
      <c r="AI81" s="130"/>
      <c r="AJ81" s="130"/>
      <c r="AK81" s="130"/>
      <c r="AL81" s="130"/>
      <c r="AM81" s="131"/>
      <c r="AN81" s="125" t="s">
        <v>126</v>
      </c>
      <c r="AO81" s="125"/>
      <c r="AP81" s="125"/>
      <c r="AQ81" s="125"/>
      <c r="AR81" s="125"/>
      <c r="AS81" s="30">
        <f>ROUND(AC23*BQ16*12,2)</f>
        <v>1466943.06</v>
      </c>
      <c r="AT81" s="30"/>
      <c r="AU81" s="30"/>
      <c r="AV81" s="30"/>
      <c r="AW81" s="30"/>
      <c r="AX81" s="30"/>
      <c r="AY81" s="30"/>
      <c r="AZ81" s="30"/>
      <c r="BA81" s="125" t="s">
        <v>17</v>
      </c>
      <c r="BB81" s="125"/>
      <c r="BC81" s="125"/>
      <c r="BD81" s="125"/>
      <c r="BE81" s="125"/>
      <c r="BF81" s="30">
        <f>ROUND(AS81/4,2)</f>
        <v>366735.77</v>
      </c>
      <c r="BG81" s="30"/>
      <c r="BH81" s="30"/>
      <c r="BI81" s="30"/>
      <c r="BJ81" s="30"/>
      <c r="BK81" s="30"/>
      <c r="BL81" s="125" t="s">
        <v>18</v>
      </c>
      <c r="BM81" s="125"/>
      <c r="BN81" s="125"/>
      <c r="BO81" s="125"/>
      <c r="BP81" s="30">
        <f>ROUND(BF81/3,2)</f>
        <v>122245.26</v>
      </c>
      <c r="BQ81" s="30"/>
      <c r="BR81" s="30"/>
      <c r="BS81" s="30"/>
      <c r="BT81" s="30"/>
    </row>
    <row r="83" spans="1:75" ht="12" x14ac:dyDescent="0.2">
      <c r="E83" s="132" t="s">
        <v>127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</row>
    <row r="84" spans="1:75" ht="12" x14ac:dyDescent="0.2">
      <c r="E84" s="132" t="s">
        <v>128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</row>
    <row r="85" spans="1:75" ht="12" x14ac:dyDescent="0.2">
      <c r="E85" s="132" t="s">
        <v>129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</row>
    <row r="86" spans="1:75" ht="12" x14ac:dyDescent="0.2">
      <c r="E86" s="132" t="s">
        <v>130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</row>
    <row r="88" spans="1:75" s="133" customFormat="1" ht="12.75" x14ac:dyDescent="0.2"/>
    <row r="89" spans="1:75" s="134" customFormat="1" ht="19.5" customHeight="1" x14ac:dyDescent="0.25">
      <c r="I89" s="135" t="s">
        <v>131</v>
      </c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4" t="s">
        <v>132</v>
      </c>
      <c r="AY89" s="137" t="s">
        <v>133</v>
      </c>
      <c r="AZ89" s="137"/>
      <c r="BA89" s="137"/>
      <c r="BB89" s="137"/>
      <c r="BC89" s="137"/>
      <c r="BD89" s="137"/>
      <c r="BE89" s="137"/>
      <c r="BF89" s="137"/>
      <c r="BG89" s="137"/>
      <c r="BH89" s="137"/>
      <c r="BI89" s="134" t="s">
        <v>132</v>
      </c>
    </row>
    <row r="90" spans="1:75" s="134" customFormat="1" ht="15" x14ac:dyDescent="0.25"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134" customFormat="1" ht="15" x14ac:dyDescent="0.25"/>
    <row r="92" spans="1:75" s="133" customFormat="1" ht="15" x14ac:dyDescent="0.25">
      <c r="E92" s="134"/>
      <c r="F92" s="134"/>
      <c r="G92" s="134"/>
      <c r="H92" s="134"/>
      <c r="I92" s="140" t="s">
        <v>134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0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4" t="s">
        <v>132</v>
      </c>
      <c r="AY92" s="137" t="s">
        <v>135</v>
      </c>
      <c r="AZ92" s="137"/>
      <c r="BA92" s="137"/>
      <c r="BB92" s="137"/>
      <c r="BC92" s="137"/>
      <c r="BD92" s="137"/>
      <c r="BE92" s="137"/>
      <c r="BF92" s="137"/>
      <c r="BG92" s="137"/>
      <c r="BH92" s="137"/>
      <c r="BI92" s="134" t="s">
        <v>132</v>
      </c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</row>
    <row r="93" spans="1:75" s="133" customFormat="1" ht="12.75" x14ac:dyDescent="0.2"/>
    <row r="94" spans="1:75" s="133" customFormat="1" ht="12.75" x14ac:dyDescent="0.2"/>
    <row r="95" spans="1:75" ht="12.75" x14ac:dyDescent="0.2"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</row>
    <row r="96" spans="1:75" ht="12.75" x14ac:dyDescent="0.2"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 t="s">
        <v>136</v>
      </c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 t="s">
        <v>137</v>
      </c>
      <c r="BC96" s="133"/>
      <c r="BD96" s="133"/>
      <c r="BE96" s="133"/>
      <c r="BF96" s="133"/>
      <c r="BG96" s="133"/>
      <c r="BH96" s="141" t="s">
        <v>138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33"/>
    </row>
    <row r="97" spans="5:75" ht="12.75" x14ac:dyDescent="0.2"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 t="s">
        <v>139</v>
      </c>
      <c r="BC97" s="133"/>
      <c r="BD97" s="133"/>
      <c r="BE97" s="133"/>
      <c r="BF97" s="141" t="s">
        <v>140</v>
      </c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33"/>
    </row>
  </sheetData>
  <mergeCells count="281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8" top="0.27" bottom="0.33" header="0.5" footer="0.18"/>
  <pageSetup paperSize="9" scale="95" orientation="landscape" r:id="rId1"/>
  <headerFooter alignWithMargins="0"/>
  <rowBreaks count="2" manualBreakCount="2">
    <brk id="49" max="16383" man="1"/>
    <brk id="71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31-1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2013-03-26T10:59:13Z</dcterms:created>
  <dcterms:modified xsi:type="dcterms:W3CDTF">2013-03-26T10:59:28Z</dcterms:modified>
</cp:coreProperties>
</file>